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8205" windowWidth="14805" windowHeight="1185" tabRatio="913"/>
  </bookViews>
  <sheets>
    <sheet name="КРК" sheetId="77" r:id="rId1"/>
    <sheet name="Лист1" sheetId="78" r:id="rId2"/>
  </sheets>
  <definedNames>
    <definedName name="_xlnm.Print_Area" localSheetId="0">КРК!$A$1:$M$6</definedName>
  </definedNames>
  <calcPr calcId="162913"/>
</workbook>
</file>

<file path=xl/calcChain.xml><?xml version="1.0" encoding="utf-8"?>
<calcChain xmlns="http://schemas.openxmlformats.org/spreadsheetml/2006/main">
  <c r="E6" i="77" l="1"/>
  <c r="E5" i="77"/>
  <c r="G5" i="77" s="1"/>
  <c r="I5" i="77" l="1"/>
  <c r="D4" i="77" l="1"/>
  <c r="G6" i="77"/>
  <c r="I6" i="77" s="1"/>
  <c r="H6" i="77" l="1"/>
  <c r="H5" i="77"/>
  <c r="J5" i="77" s="1"/>
  <c r="G4" i="77"/>
  <c r="H4" i="77" l="1"/>
  <c r="I4" i="77"/>
  <c r="J6" i="77"/>
  <c r="J4" i="77" l="1"/>
</calcChain>
</file>

<file path=xl/sharedStrings.xml><?xml version="1.0" encoding="utf-8"?>
<sst xmlns="http://schemas.openxmlformats.org/spreadsheetml/2006/main" count="19" uniqueCount="18">
  <si>
    <t>к-т</t>
  </si>
  <si>
    <t>Вяземское городское поселение</t>
  </si>
  <si>
    <t>Наименование</t>
  </si>
  <si>
    <t>Группа ОТ</t>
  </si>
  <si>
    <t>Инспектор</t>
  </si>
  <si>
    <t>Итого</t>
  </si>
  <si>
    <t>шт.ед.</t>
  </si>
  <si>
    <t>Председатель</t>
  </si>
  <si>
    <t>х</t>
  </si>
  <si>
    <t>ФОТ без индексации на 9 месяцев</t>
  </si>
  <si>
    <t>ФОТ без индексации на 2023</t>
  </si>
  <si>
    <t>Долж. оклад до 01.01.2023</t>
  </si>
  <si>
    <t>Численность на 01.01.2022</t>
  </si>
  <si>
    <t>ФОТ с индексацией 5,5% на 3 месяца (01.10.2023)</t>
  </si>
  <si>
    <t>Методика расчета ФОТ  для обеспечения исполнения полномочий контрольно-счетных органов муниципальных образований Смоленской области
на 2023 год и плановый период 2024 и 2025 годов</t>
  </si>
  <si>
    <t>ИТОГО МБТ на 2023 год</t>
  </si>
  <si>
    <t>ИТОГО МБТ на 2024 год</t>
  </si>
  <si>
    <t>ИТОГО МБТ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</si>
</sst>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5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0" fillId="32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21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/>
    <xf numFmtId="49" fontId="25" fillId="0" borderId="12">
      <alignment horizontal="center" vertical="top" shrinkToFit="1"/>
    </xf>
    <xf numFmtId="4" fontId="26" fillId="34" borderId="12">
      <alignment horizontal="right" vertical="top" shrinkToFit="1"/>
    </xf>
    <xf numFmtId="0" fontId="27" fillId="0" borderId="0"/>
    <xf numFmtId="0" fontId="28" fillId="0" borderId="0"/>
  </cellStyleXfs>
  <cellXfs count="32">
    <xf numFmtId="0" fontId="0" fillId="0" borderId="0" xfId="0"/>
    <xf numFmtId="0" fontId="4" fillId="0" borderId="1" xfId="0" applyFont="1" applyFill="1" applyBorder="1" applyAlignment="1">
      <alignment horizontal="left" wrapText="1"/>
    </xf>
    <xf numFmtId="164" fontId="4" fillId="33" borderId="1" xfId="0" applyNumberFormat="1" applyFont="1" applyFill="1" applyBorder="1"/>
    <xf numFmtId="0" fontId="4" fillId="33" borderId="1" xfId="0" applyFont="1" applyFill="1" applyBorder="1" applyAlignment="1">
      <alignment horizontal="left" wrapText="1"/>
    </xf>
    <xf numFmtId="0" fontId="4" fillId="0" borderId="0" xfId="0" applyFont="1" applyFill="1" applyBorder="1"/>
    <xf numFmtId="0" fontId="30" fillId="0" borderId="0" xfId="0" applyFont="1" applyFill="1"/>
    <xf numFmtId="0" fontId="30" fillId="0" borderId="0" xfId="0" applyFont="1" applyFill="1" applyAlignment="1">
      <alignment horizontal="center" vertical="center" wrapText="1"/>
    </xf>
    <xf numFmtId="165" fontId="4" fillId="33" borderId="1" xfId="0" applyNumberFormat="1" applyFont="1" applyFill="1" applyBorder="1" applyAlignment="1"/>
    <xf numFmtId="166" fontId="4" fillId="0" borderId="1" xfId="0" applyNumberFormat="1" applyFont="1" applyFill="1" applyBorder="1"/>
    <xf numFmtId="1" fontId="4" fillId="0" borderId="1" xfId="0" applyNumberFormat="1" applyFont="1" applyFill="1" applyBorder="1"/>
    <xf numFmtId="0" fontId="4" fillId="33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wrapText="1"/>
    </xf>
    <xf numFmtId="164" fontId="4" fillId="33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/>
    <xf numFmtId="2" fontId="4" fillId="0" borderId="1" xfId="0" applyNumberFormat="1" applyFont="1" applyFill="1" applyBorder="1"/>
    <xf numFmtId="0" fontId="30" fillId="0" borderId="1" xfId="0" applyFont="1" applyFill="1" applyBorder="1" applyAlignment="1">
      <alignment horizontal="center" vertical="center" wrapText="1"/>
    </xf>
    <xf numFmtId="4" fontId="4" fillId="33" borderId="1" xfId="0" applyNumberFormat="1" applyFont="1" applyFill="1" applyBorder="1" applyAlignment="1">
      <alignment vertical="center"/>
    </xf>
    <xf numFmtId="4" fontId="4" fillId="0" borderId="11" xfId="0" applyNumberFormat="1" applyFont="1" applyFill="1" applyBorder="1"/>
    <xf numFmtId="4" fontId="22" fillId="33" borderId="11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 wrapText="1"/>
    </xf>
    <xf numFmtId="4" fontId="22" fillId="33" borderId="14" xfId="0" applyNumberFormat="1" applyFont="1" applyFill="1" applyBorder="1" applyAlignment="1">
      <alignment horizontal="center" vertical="center"/>
    </xf>
    <xf numFmtId="4" fontId="22" fillId="33" borderId="15" xfId="0" applyNumberFormat="1" applyFont="1" applyFill="1" applyBorder="1" applyAlignment="1">
      <alignment horizontal="center" vertical="center"/>
    </xf>
    <xf numFmtId="4" fontId="22" fillId="33" borderId="13" xfId="0" applyNumberFormat="1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75">
    <cellStyle name="20% — акцент1" xfId="18" builtinId="30" customBuiltin="1"/>
    <cellStyle name="20% - Акцент1 2" xfId="45"/>
    <cellStyle name="20% - Акцент1 3" xfId="58"/>
    <cellStyle name="20% — акцент2" xfId="22" builtinId="34" customBuiltin="1"/>
    <cellStyle name="20% - Акцент2 2" xfId="47"/>
    <cellStyle name="20% - Акцент2 3" xfId="60"/>
    <cellStyle name="20% — акцент3" xfId="26" builtinId="38" customBuiltin="1"/>
    <cellStyle name="20% - Акцент3 2" xfId="49"/>
    <cellStyle name="20% - Акцент3 3" xfId="62"/>
    <cellStyle name="20% — акцент4" xfId="30" builtinId="42" customBuiltin="1"/>
    <cellStyle name="20% - Акцент4 2" xfId="51"/>
    <cellStyle name="20% - Акцент4 3" xfId="64"/>
    <cellStyle name="20% — акцент5" xfId="34" builtinId="46" customBuiltin="1"/>
    <cellStyle name="20% - Акцент5 2" xfId="53"/>
    <cellStyle name="20% - Акцент5 3" xfId="66"/>
    <cellStyle name="20% — акцент6" xfId="38" builtinId="50" customBuiltin="1"/>
    <cellStyle name="20% - Акцент6 2" xfId="55"/>
    <cellStyle name="20% - Акцент6 3" xfId="68"/>
    <cellStyle name="40% — акцент1" xfId="19" builtinId="31" customBuiltin="1"/>
    <cellStyle name="40% - Акцент1 2" xfId="46"/>
    <cellStyle name="40% - Акцент1 3" xfId="59"/>
    <cellStyle name="40% — акцент2" xfId="23" builtinId="35" customBuiltin="1"/>
    <cellStyle name="40% - Акцент2 2" xfId="48"/>
    <cellStyle name="40% - Акцент2 3" xfId="61"/>
    <cellStyle name="40% — акцент3" xfId="27" builtinId="39" customBuiltin="1"/>
    <cellStyle name="40% - Акцент3 2" xfId="50"/>
    <cellStyle name="40% - Акцент3 3" xfId="63"/>
    <cellStyle name="40% — акцент4" xfId="31" builtinId="43" customBuiltin="1"/>
    <cellStyle name="40% - Акцент4 2" xfId="52"/>
    <cellStyle name="40% - Акцент4 3" xfId="65"/>
    <cellStyle name="40% — акцент5" xfId="35" builtinId="47" customBuiltin="1"/>
    <cellStyle name="40% - Акцент5 2" xfId="54"/>
    <cellStyle name="40% - Акцент5 3" xfId="67"/>
    <cellStyle name="40% — акцент6" xfId="39" builtinId="51" customBuiltin="1"/>
    <cellStyle name="40% - Акцент6 2" xfId="56"/>
    <cellStyle name="40% - Акцент6 3" xfId="69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xl37" xfId="71"/>
    <cellStyle name="xl38" xfId="72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3" xfId="43"/>
    <cellStyle name="Обычный 4" xfId="70"/>
    <cellStyle name="Обычный 5" xfId="73"/>
    <cellStyle name="Обычный 6" xfId="74"/>
    <cellStyle name="Плохой" xfId="7" builtinId="27" customBuiltin="1"/>
    <cellStyle name="Пояснение" xfId="15" builtinId="53" customBuiltin="1"/>
    <cellStyle name="Примечание 2" xfId="42"/>
    <cellStyle name="Примечание 3" xfId="44"/>
    <cellStyle name="Примечание 4" xfId="5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colors>
    <mruColors>
      <color rgb="FFE90798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M6"/>
  <sheetViews>
    <sheetView tabSelected="1" view="pageBreakPreview" zoomScale="80" zoomScaleNormal="80" zoomScaleSheetLayoutView="80" workbookViewId="0">
      <selection activeCell="J20" sqref="J20"/>
    </sheetView>
  </sheetViews>
  <sheetFormatPr defaultColWidth="24" defaultRowHeight="15" x14ac:dyDescent="0.25"/>
  <cols>
    <col min="1" max="1" width="9" style="4" customWidth="1"/>
    <col min="2" max="2" width="12.140625" style="4" customWidth="1"/>
    <col min="3" max="3" width="30.5703125" style="5" bestFit="1" customWidth="1"/>
    <col min="4" max="4" width="9.140625" style="5" bestFit="1" customWidth="1"/>
    <col min="5" max="9" width="16.140625" style="5" customWidth="1"/>
    <col min="10" max="13" width="15.140625" style="5" customWidth="1"/>
    <col min="14" max="16384" width="24" style="5"/>
  </cols>
  <sheetData>
    <row r="1" spans="1:13" ht="41.25" customHeight="1" x14ac:dyDescent="0.25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0"/>
      <c r="L1" s="20"/>
      <c r="M1" s="20"/>
    </row>
    <row r="2" spans="1:13" s="6" customFormat="1" ht="15" customHeight="1" x14ac:dyDescent="0.25">
      <c r="A2" s="31" t="s">
        <v>3</v>
      </c>
      <c r="B2" s="27" t="s">
        <v>12</v>
      </c>
      <c r="C2" s="28" t="s">
        <v>2</v>
      </c>
      <c r="D2" s="28" t="s">
        <v>6</v>
      </c>
      <c r="E2" s="28" t="s">
        <v>11</v>
      </c>
      <c r="F2" s="16"/>
      <c r="G2" s="16"/>
      <c r="H2" s="16"/>
      <c r="I2" s="16"/>
      <c r="J2" s="29" t="s">
        <v>5</v>
      </c>
      <c r="K2" s="24" t="s">
        <v>15</v>
      </c>
      <c r="L2" s="24" t="s">
        <v>16</v>
      </c>
      <c r="M2" s="24" t="s">
        <v>17</v>
      </c>
    </row>
    <row r="3" spans="1:13" s="6" customFormat="1" ht="60" customHeight="1" x14ac:dyDescent="0.25">
      <c r="A3" s="31"/>
      <c r="B3" s="27"/>
      <c r="C3" s="28"/>
      <c r="D3" s="28"/>
      <c r="E3" s="28"/>
      <c r="F3" s="16" t="s">
        <v>0</v>
      </c>
      <c r="G3" s="16" t="s">
        <v>10</v>
      </c>
      <c r="H3" s="16" t="s">
        <v>9</v>
      </c>
      <c r="I3" s="16" t="s">
        <v>13</v>
      </c>
      <c r="J3" s="30"/>
      <c r="K3" s="25"/>
      <c r="L3" s="25"/>
      <c r="M3" s="25"/>
    </row>
    <row r="4" spans="1:13" ht="30" x14ac:dyDescent="0.25">
      <c r="A4" s="10">
        <v>1</v>
      </c>
      <c r="B4" s="7">
        <v>52111</v>
      </c>
      <c r="C4" s="3" t="s">
        <v>1</v>
      </c>
      <c r="D4" s="2">
        <f>D5+D6</f>
        <v>0.08</v>
      </c>
      <c r="E4" s="13" t="s">
        <v>8</v>
      </c>
      <c r="F4" s="13" t="s">
        <v>8</v>
      </c>
      <c r="G4" s="17">
        <f t="shared" ref="G4:J4" si="0">G5+G6</f>
        <v>30515.4282761328</v>
      </c>
      <c r="H4" s="17">
        <f t="shared" si="0"/>
        <v>22886.571207099601</v>
      </c>
      <c r="I4" s="17">
        <f t="shared" si="0"/>
        <v>8048.4442078300253</v>
      </c>
      <c r="J4" s="19">
        <f t="shared" si="0"/>
        <v>30935.015414929621</v>
      </c>
      <c r="K4" s="21">
        <v>30900</v>
      </c>
      <c r="L4" s="21">
        <v>30900</v>
      </c>
      <c r="M4" s="21">
        <v>30900</v>
      </c>
    </row>
    <row r="5" spans="1:13" ht="15" customHeight="1" x14ac:dyDescent="0.25">
      <c r="A5" s="11"/>
      <c r="B5" s="11"/>
      <c r="C5" s="1" t="s">
        <v>7</v>
      </c>
      <c r="D5" s="8">
        <v>0.04</v>
      </c>
      <c r="E5" s="9">
        <f>13189*0.385</f>
        <v>5077.7650000000003</v>
      </c>
      <c r="F5" s="15">
        <v>62.66</v>
      </c>
      <c r="G5" s="14">
        <f>D5*E5*62.66*1.302</f>
        <v>16570.437075192</v>
      </c>
      <c r="H5" s="14">
        <f>G5/12*9</f>
        <v>12427.827806394</v>
      </c>
      <c r="I5" s="14">
        <f>G5/12*3*1.055</f>
        <v>4370.45277858189</v>
      </c>
      <c r="J5" s="18">
        <f>H5+I5</f>
        <v>16798.280584975888</v>
      </c>
      <c r="K5" s="22"/>
      <c r="L5" s="22"/>
      <c r="M5" s="22"/>
    </row>
    <row r="6" spans="1:13" x14ac:dyDescent="0.25">
      <c r="A6" s="11"/>
      <c r="B6" s="11"/>
      <c r="C6" s="12" t="s">
        <v>4</v>
      </c>
      <c r="D6" s="8">
        <v>0.04</v>
      </c>
      <c r="E6" s="9">
        <f>13189*0.324</f>
        <v>4273.2359999999999</v>
      </c>
      <c r="F6" s="15">
        <v>62.66</v>
      </c>
      <c r="G6" s="14">
        <f>D6*E6*62.66*1.302</f>
        <v>13944.9912009408</v>
      </c>
      <c r="H6" s="14">
        <f>G6/12*9</f>
        <v>10458.7434007056</v>
      </c>
      <c r="I6" s="14">
        <f>G6/12*3*1.055</f>
        <v>3677.9914292481358</v>
      </c>
      <c r="J6" s="18">
        <f>H6+I6</f>
        <v>14136.734829953735</v>
      </c>
      <c r="K6" s="23"/>
      <c r="L6" s="23"/>
      <c r="M6" s="23"/>
    </row>
  </sheetData>
  <mergeCells count="13">
    <mergeCell ref="A1:J1"/>
    <mergeCell ref="B2:B3"/>
    <mergeCell ref="C2:C3"/>
    <mergeCell ref="D2:D3"/>
    <mergeCell ref="E2:E3"/>
    <mergeCell ref="J2:J3"/>
    <mergeCell ref="A2:A3"/>
    <mergeCell ref="L4:L6"/>
    <mergeCell ref="M2:M3"/>
    <mergeCell ref="M4:M6"/>
    <mergeCell ref="K2:K3"/>
    <mergeCell ref="K4:K6"/>
    <mergeCell ref="L2:L3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КРК</vt:lpstr>
      <vt:lpstr>Лист1</vt:lpstr>
      <vt:lpstr>КРК!Область_печати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2022-11-10T05:52:19Z</dcterms:modified>
</cp:coreProperties>
</file>